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ANNA SCHARNOWSKA\2022\ponizej 130 tys zl\7 obłożenia\Pytania\"/>
    </mc:Choice>
  </mc:AlternateContent>
  <xr:revisionPtr revIDLastSave="0" documentId="13_ncr:1_{4237228B-0E70-4079-B823-166B12F920A8}" xr6:coauthVersionLast="47" xr6:coauthVersionMax="47" xr10:uidLastSave="{00000000-0000-0000-0000-000000000000}"/>
  <bookViews>
    <workbookView xWindow="-120" yWindow="-120" windowWidth="29040" windowHeight="15720" xr2:uid="{7D9F6E07-8C2C-4822-A684-46348E8C157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K12" i="1"/>
  <c r="M12" i="1"/>
  <c r="M22" i="1"/>
  <c r="K22" i="1"/>
  <c r="I22" i="1"/>
  <c r="I20" i="1"/>
  <c r="I17" i="1"/>
  <c r="K17" i="1" s="1"/>
  <c r="K20" i="1" l="1"/>
  <c r="M20" i="1" s="1"/>
  <c r="L20" i="1" s="1"/>
  <c r="M17" i="1"/>
  <c r="L17" i="1" s="1"/>
  <c r="I6" i="1"/>
  <c r="I7" i="1"/>
  <c r="I8" i="1"/>
  <c r="I9" i="1"/>
  <c r="I10" i="1"/>
  <c r="I5" i="1"/>
  <c r="M8" i="1" l="1"/>
  <c r="L8" i="1" s="1"/>
  <c r="K8" i="1"/>
  <c r="M7" i="1"/>
  <c r="L7" i="1" s="1"/>
  <c r="K7" i="1"/>
  <c r="M6" i="1"/>
  <c r="L6" i="1" s="1"/>
  <c r="K6" i="1"/>
  <c r="M10" i="1"/>
  <c r="L10" i="1" s="1"/>
  <c r="K10" i="1"/>
  <c r="M9" i="1"/>
  <c r="L9" i="1" s="1"/>
  <c r="K9" i="1"/>
  <c r="K5" i="1"/>
  <c r="M5" i="1" l="1"/>
  <c r="L5" i="1" l="1"/>
</calcChain>
</file>

<file path=xl/sharedStrings.xml><?xml version="1.0" encoding="utf-8"?>
<sst xmlns="http://schemas.openxmlformats.org/spreadsheetml/2006/main" count="56" uniqueCount="37">
  <si>
    <t>L.p.</t>
  </si>
  <si>
    <t>Szczegółowy opis przedmiotu zamówieniapis przedmiotu zamówienia</t>
  </si>
  <si>
    <t>Klasa medyczna produktu, nr katalogowy, nazwa handlowa (tożsama z nazwą która będzie widniała na fakturze), producent</t>
  </si>
  <si>
    <t>Jednostka miary</t>
  </si>
  <si>
    <t>Ilość</t>
  </si>
  <si>
    <t>Cena jednostkowa netto</t>
  </si>
  <si>
    <t xml:space="preserve">Wartość netto </t>
  </si>
  <si>
    <t>VAT</t>
  </si>
  <si>
    <t>Cena jednostkowa brutto</t>
  </si>
  <si>
    <t xml:space="preserve">Wartość brutto </t>
  </si>
  <si>
    <t>FORMULARZ CENOWY</t>
  </si>
  <si>
    <t xml:space="preserve">Szczegółowy opis przedmiotu oferowanego </t>
  </si>
  <si>
    <t>ZAMAWIAJACY INFORMUJE, ŻE WYMAGA WYCENY ILOSCI ZGODNIE Z PODANYMI W FORMULARZU JEDNOSTAKI MIARY I NIE DOPUSZCZA MOŻLIWOŚCI ZAMIANY JEDNOSTEK MIARY W KOLUMNIE "SZCZEGÓŁOWY OPIS PRZEDMIOTU ZAMÓWIENIA" WYKONACWCA WINIEN PODAĆ WSZYSTKIE OFEROWANE PRZEZ SIEBIE PARAMETRY UWZGLĘDNIAJĄCE RÓWNIEŻ TE WYNIKAJACE Z DOPUSZCZEŃ ZAMAWIAJACEGO</t>
  </si>
  <si>
    <t>Część nr 1</t>
  </si>
  <si>
    <t>szt</t>
  </si>
  <si>
    <t>Część nr 2</t>
  </si>
  <si>
    <t>Serweta jałowa dwuwarstwowa (włóknina polipropylenowa + folia PE) rozm. 75cm x 90-100 cm, o gramaturze min. 40g/m2, zgodna z normą  EN 13795 1-4</t>
  </si>
  <si>
    <t>Zestaw do artroskopii barku
- serweta na stolik narzędziowy 100 x 150,
- serweta do artroskopii stawu barkowego z workiem do zbiórki płynów 225 x 360cm
- 1 serweta samoprzylepna 75 x 90,
- 1 serweta na stolik Mayo 80x145,
- 1 osłona na kończynę 25x80,
- 1 taśma samoprzylepna 10 x 50cm
- bez dodatków włókien naturalnych
- zgodny z normą EN 13795 1-3</t>
  </si>
  <si>
    <t>Stawka VAT</t>
  </si>
  <si>
    <t>Wartość netto</t>
  </si>
  <si>
    <t>Wartość VAT</t>
  </si>
  <si>
    <t>Wartość brutto</t>
  </si>
  <si>
    <t>Przedmiot zamówienia</t>
  </si>
  <si>
    <t>Opis produktu oferowanego (należy odnieśc się do każdego parametru wskazanego w opisie przedmiotu zamówienia)</t>
  </si>
  <si>
    <t>Klasa medyczna produktu, nr katalogowy, producent, nazwa handlowa (tożsama z nazwą, która będzie widniała na fakturze)</t>
  </si>
  <si>
    <r>
      <t>Serweta jałowa dwuwarstwowa nieprzylepna, niepyląca, absorbcyjna, wodoszczelna, gramatura włókniny min 54g/m2 do pracy przy sporzadzaniu leków cytostatycznych. Rozmiar 50x50cm (</t>
    </r>
    <r>
      <rPr>
        <sz val="10"/>
        <rFont val="Calibri"/>
        <family val="2"/>
        <charset val="238"/>
      </rPr>
      <t xml:space="preserve">± </t>
    </r>
    <r>
      <rPr>
        <sz val="10"/>
        <rFont val="Times New Roman"/>
        <family val="1"/>
        <charset val="238"/>
      </rPr>
      <t>5%), zgodna z normą EN 13795-1-3</t>
    </r>
  </si>
  <si>
    <t>Zestaw do chirurgii biodra. Jałowy zestaw do chirurgii biodra w skład którego wchodzi:
1) 1 serwetka na stolik instrumentariuszki 140-150cm x x190cm,
2) 1 serweta na stolik Mayo 80cm x 145cm,
3) 1 serweta samoprzylepna w rozmiarze minimum 200cmx260cm z wycięciem w kształcie litery U o wym. 7-10cm x 95-100cm, wzmocnienie w obszarze krytycznym,
4) 1 serweta samoprzylepna o wym. 170cmx300cm,
5) 1 serweta nieprzylepna o min wymiarach 150cmx150cm,
6) 1 serweta samoprzylepna o min wymiarach 75cmx90cm,
7) 1 osłona na kończynę o min. wym 35 x 120cm,
8) 2 taśmy samoprzylepne wykonane z włókniny,
9) 4 ręczniki celulozowe.
Wszystkie serwety wykonane z materiału 2 warstwowego o gramaturze min 54g/m2. Wokół pola operacyjnego dodatkowe wzmocnienia. Materiał obłożenia spełniają normy EN 13795 1-3. Na opakowaniu dwie etykietki samoprzylepne dla potrzeb dokumentacji zawierające nr katalogowy, LOT, datę ważności oraz dane producenta.</t>
  </si>
  <si>
    <t>Zestaw podstawowy sterylny w skład którego wchodzą:
- 1 x serweta na stolik instrumentariuszki rozm. 150cm x x190-200cm (owinięcie stołu)
- 1 x serwetka na stolik Mayo rozmiar 80 x x140-145cm,
- 2 x serwety operacyjne samoprzylepne rozm. 75cm x 100cm,
- 1 x serweta operacyjna samoprzylepna rozm. 150-160 x 200-210cm,
- 1 x serweta operacyjna rozm. 150 x 240cm z taśmą samoprzylepną
- 1 x taśma samoprzylepna 10x50cm
- 2 x ręczniki do rąk min 30x30cm
Serwety wykonane z materiału 2-warstwowego / włóknina polipropylenowa i folia polietylenowa / o min. gramaturze 61g/m2. Wytrzymałość na przenikanie cieczy min. 950cm H2O, wytrzymałość na wypychanie min 150 kPa. Taśma samoprzylepna na serwetach o szer. 5cm. Cały zestaw zawinięty w serwetę na stolik instrumentarialny.
- zgodny z normą EN 13795 1-3. Dwie etykietki samoprzylepne dla potrzeb dokumentacji zawierające nr katalogowy, lot, datę ważności oraz dane prodycenta.</t>
  </si>
  <si>
    <t>Załącznik nr 2 do Zaproszenia</t>
  </si>
  <si>
    <t>DZPZ/333/7/2022</t>
  </si>
  <si>
    <r>
      <t>Sterylna serweta do stosowania podczas drobnych interwencji chirurgicznych, 
- wykonana z laminatu, gramatura min 54g/m2 - o wymiarach 50cm x 60cm (</t>
    </r>
    <r>
      <rPr>
        <sz val="10"/>
        <rFont val="Calibri"/>
        <family val="2"/>
        <charset val="238"/>
      </rPr>
      <t>±</t>
    </r>
    <r>
      <rPr>
        <sz val="10"/>
        <rFont val="Times New Roman"/>
        <family val="1"/>
        <charset val="238"/>
      </rPr>
      <t xml:space="preserve">5%)
- z otworem 6-7cm otoczonym taśmą lepną
- bez dodatków włókien naturalnych
- zgodna z normą EN 13795 1-3
</t>
    </r>
    <r>
      <rPr>
        <b/>
        <sz val="10"/>
        <color rgb="FFFF0000"/>
        <rFont val="Times New Roman"/>
        <family val="1"/>
        <charset val="238"/>
      </rPr>
      <t>Zamawiający dopuszcza serwety z otworem w rozmiarze 6 x 8 cm, otoczonym taśmą lepną</t>
    </r>
  </si>
  <si>
    <t>Zamawiający dopuszcza zestaw:
1 x serweta wzmocniona na stół instrumentalny (owinięcie zestawu) o wymiarach 150 cm x 190 cm
1 x wzmocniona osłona (serweta) na stolik Mayo o wymiarach 80 cm x 140 cm
1 x serweta samoprzylepna 200 cm x 260 cm , z wycięciem "U" o wymiarach 8,5 cm x 85 cm, wzmocnienie o wymiarze 75cm x 100cm
1 x serweta samoprzylepna o wymiarach 170cm x 300cm wzmocnienie o wymiarze 30cm x 80cm
1 x serweta samoprzylepna o wymiarach 160 cm x 180 cm wykonana z chłonnego i nieprzemakalnego laminatu dwuwarstwowego o gramaturze 56 g/m2
1 x elastyczna osłona na kończynę o wymiarach 35 cm x 120 cm
2 x taśma samoprzylepna o wymiarach 10 cm x 50 cm z włókniny
4 x ręcznik chłonny o wymiarach 30 cm x 30 cm, z włókniny
Serwety (pozycja 3 i 4) wykonane z hydrofobowej włókniny trójwarstwowej typu SMS o gramaturze 50 g/m2,  w strefie krytycznej wyposażone we wzmocnienie wysokochłonne o gramaturze 80 g/m2, zintegrowane z organizatorami przewodów. Na opakowaniu 4 etykiety do dokumentacji medycznej.</t>
  </si>
  <si>
    <t>Zamawiający dopuszcza zestaw:
4 x Ręcznik chłonny 40 x 40cm, wykonany z gofrowanej celulozy
1 x Fartuch chirurgiczny wzmocniony L 
3 x Fartuch chirurgiczny wzmocniony XL 
2 x Serweta przylepna 75 x 75cm 
1 x Serweta do operacji biodra 350 x 300/240cm z elastycznym otworem i kieszeniami. Serweta w kształcie litery T składa się z dwóch cześci: górnej o wymiarze 300 x 150cm oraz dolnej o wymiarze 240 x 200cm wyposażonej w otwór, otoczony elastycznym materiałem o wymiarach 35 x 35cm, przylepiec o wymiarze 5 x 15cm oraz dwie foliowe kieszenie na płyny, umieszczone po obu stronach otworu, o wymiarach 80 x 120cm każda
1 x Osłona kończyny dolnej 40 x 120cm wykonana z włókniny Biflex
1 x Worek na odpady 28 x 33cm wykonana z folii PE
2 x Taśma samoprzylepna 10 x 50cm 
1 x Osłona na stolik Mayo 78 x 145cm, czerwona
2 x Serweta na stół instrumentalny 150 x 200cm</t>
  </si>
  <si>
    <t>Zamawiający dopuszcza zestaw:
1 x serweta z przylepcem 150 x 230cm - serweta górna, wykonana z dwuwarstwowej, bilaminowanej włókniny hydrofilowej Spunbond 56 ± 4 g/m2. Przylepiec o długości 100 cm umieszczony na boku długości 230cm. Serweta służy do przykrycia górnej części pacjenta podczas zabiegu chirurgicznego.
1 x serweta z przylepcem 150 x 180cm - serweta dolna, wykonana z dwuwarstwowej, bilaminowanej włókniny hydrofilowej Spunbond 56 ± 4 g/m². Przylepiec o długości 100cm umieszczony na boku o długości 150cm. Serweta służy do przykrycia dolnej części pacjenta podczas zabiegu chirurgicznego. 
2 x serweta z przylepcem 75 x 90cm - serweta boczna, z organizerami kabli, wykonana bilaminowanej z włókniny hydrofilowej Biflex o gramaturze 56 ± 4 g/m². Przylepiec o długości 90 cm pasek umieszczony na boku długości 90 cm.  powierzchnia zbrojeniowa i organizery kabli ). Część samoprzylepna jest przeznaczona do mocowania do ciała pacjenta po obu stronach obszaru operacyjnego.
4 x ręcznik chłonny 40 x 40cm - używane przez lekarza do suszenia rąk po umyciu rąk przed operacją chirurgiczną - przed założeniem rękawiczek do rozpoczęcia zabiegu.
1 x taśma samoprzylepna 10 x 50cm -  używana jako dodatkowy klej podczas zabiegu chirurgicznego. Może być używana do przytrzymywania kabli lub serwet.
1 x serweta na stół instrumentalny 150 x 190cm - wykonana z folii PE oraz włókniny, służy do przykrycia nieużywanego stołu narzędzi przed zabiegiem chirurgicznym. Stanowi również owinięcie całego zestawu.
1 x osłona wzmocniona na stolik Mayo 80 x 145cm - wykonana z folii PE oraz włókniny, służy do utylizacji i przenoszenia odpadów pozostałych po operacji chirurgicznej.
Odporność na przenikanie cieczy - 568,7 cm H2O</t>
  </si>
  <si>
    <r>
      <t>Sterylna, przezroczysta jednokomorowa kieszeń samoprzylepna, z folii polietylenowej o wadze min. 70g/m2, rozm. 30cm x 32cm (</t>
    </r>
    <r>
      <rPr>
        <sz val="10"/>
        <rFont val="Calibri"/>
        <family val="2"/>
        <charset val="238"/>
      </rPr>
      <t>±</t>
    </r>
    <r>
      <rPr>
        <sz val="10"/>
        <rFont val="Times New Roman"/>
        <family val="1"/>
        <charset val="238"/>
      </rPr>
      <t xml:space="preserve">3cm), zgodna z normą EN 13795 1-3
</t>
    </r>
    <r>
      <rPr>
        <b/>
        <sz val="10"/>
        <color rgb="FFFF0000"/>
        <rFont val="Times New Roman"/>
        <family val="1"/>
        <charset val="238"/>
      </rPr>
      <t>1) Zamawiający dopuszcza kieszeń z folii PE o gramaturze 65g/m2, rozmiar 30 x 40 cm</t>
    </r>
    <r>
      <rPr>
        <sz val="10"/>
        <rFont val="Times New Roman"/>
        <family val="1"/>
        <charset val="238"/>
      </rPr>
      <t xml:space="preserve">.
</t>
    </r>
    <r>
      <rPr>
        <b/>
        <sz val="10"/>
        <color rgb="FFFF0000"/>
        <rFont val="Times New Roman"/>
        <family val="1"/>
        <charset val="238"/>
      </rPr>
      <t>2) Zamawiający dopuszcza dostawę sterylnej, przezroczystej jednokomorowej kieszeni samoprzylepnej, wykonanej z folii polietylenowej o grubości 40µm, rozmiar 30x40cm, zgodna z EN 13795-1:2019</t>
    </r>
  </si>
  <si>
    <r>
      <t xml:space="preserve">Serweta jałowa dwuwarstwowa, samoprzylepna (włóknina polipropylenowa + folia PE, bez dodatków włókien naturalnych) rozm. 75cm x 90-100cm, o gramaturze min. 54g/m2, zgodna z normą EN 13795 1-4
</t>
    </r>
    <r>
      <rPr>
        <b/>
        <sz val="10"/>
        <color rgb="FFFF0000"/>
        <rFont val="Times New Roman"/>
        <family val="1"/>
        <charset val="238"/>
      </rPr>
      <t>Zamawiający dopuszcza zaoferowanie serwety wykonanej z laminatu trzywarstwowego PP+PE+PP (komfortowa włóknina polipropylenowa + nieprzemakalna folia polietylenowa + chłonna włóknina polipropylenowa) o gramaturze 75g/m2. Pozostałe parametry bez zmian.</t>
    </r>
  </si>
  <si>
    <t>1) Zamawiający dopuszcza następujący zestaw:
1 x serweta wzmocniona na stół instrumentalny (owinięcie zestawu) o wymiarach 150 cm x 190 cm
1 x serweta główna o wymiarach 263cm x 406cm z otworem samouszczelniającym się o wymiarach 13cm x 14cm, zintegrowana z organizatorami przewodów w formie taśmy typu rzep oraz z torbą do przechwytywania płynów o wymiarach 80cm x 100cm z samouszczelniającym się otworem o wymiarach 6cm x 8cm
1 x wzmocniona osłona (serweta) na stolik Mayo o wymiarach 80 cm x 145 cm
1 x elastyczna osłona na kończynę o wymiarach 22 cm x 75 cm
2 x taśma samoprzylepna o wymiarach 10 cm x 50 cm
4 x ręcznik chłonny o wymiarach 30,5 cm x 34 cm
2) Zamawiający dopuszcza zestaw:
2 taśmy przylepne 9 x 50 cm
1 wzmocniona osłona na stolik Mayo 79 x 145 cm, wzmocnienie 65 x 85 cm
1 osłona na kończynę 36 x 120 cm
1 serweta 100 x 150 cm
1 przylepna serweta średnia 150 x 300 cm z padem chłonnym 15 x 50 cm i organizatorami przewodów
1 serweta 230 x 260 cm z wycięciem „U” 20 x 85 cm z padem chłonnym 50 x100 cm i organizatorami przewodów
1 serweta na stół do instrumentarium 150 x 190 cm, wzmocnienie 75 x 190 cm
Serwety główne wykonane z laminatu dwuwarstwowego PE+PP (nieprzemakalna folia polietylenowa + chłonna włóknina polipropylenowa) o gramaturze 60g/m2 z dodatkowym padem chłonnym o gramaturze 80g/m2 (łączna gramatura 140g/m2)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</si>
</sst>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rgb="FF006100"/>
      <name val="Calibri"/>
      <family val="2"/>
      <charset val="238"/>
      <scheme val="minor"/>
    </font>
    <font>
      <sz val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89E0FF"/>
        <bgColor indexed="64"/>
      </patternFill>
    </fill>
    <fill>
      <patternFill patternType="solid">
        <fgColor rgb="FFFFFF97"/>
        <bgColor indexed="64"/>
      </patternFill>
    </fill>
    <fill>
      <patternFill patternType="solid">
        <fgColor rgb="FFD5B8E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3" borderId="0" applyNumberFormat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0" fontId="6" fillId="3" borderId="1" xfId="1" applyBorder="1" applyAlignment="1">
      <alignment horizontal="center" vertical="center"/>
    </xf>
    <xf numFmtId="0" fontId="6" fillId="3" borderId="1" xfId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6" fillId="3" borderId="1" xfId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3" borderId="2" xfId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9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9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2">
    <cellStyle name="Dobry" xfId="1" builtinId="26"/>
    <cellStyle name="Normalny" xfId="0" builtinId="0"/>
  </cellStyles>
  <dxfs count="0"/>
  <tableStyles count="0" defaultTableStyle="TableStyleMedium2" defaultPivotStyle="PivotStyleLight16"/>
  <colors>
    <mruColors>
      <color rgb="FFD5B8EA"/>
      <color rgb="FFBF95DF"/>
      <color rgb="FFFFFF97"/>
      <color rgb="FF89E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632F7-6E96-4476-B80B-1BC93E05B97A}">
  <sheetPr>
    <pageSetUpPr fitToPage="1"/>
  </sheetPr>
  <dimension ref="B1:M22"/>
  <sheetViews>
    <sheetView tabSelected="1" zoomScaleNormal="100" workbookViewId="0">
      <selection activeCell="E7" sqref="E7"/>
    </sheetView>
  </sheetViews>
  <sheetFormatPr defaultRowHeight="15" x14ac:dyDescent="0.25"/>
  <cols>
    <col min="1" max="1" width="4.28515625" style="3" customWidth="1"/>
    <col min="2" max="2" width="5.85546875" style="3" customWidth="1"/>
    <col min="3" max="3" width="64.28515625" style="3" customWidth="1"/>
    <col min="4" max="4" width="42.5703125" style="3" customWidth="1"/>
    <col min="5" max="5" width="24.28515625" style="3" customWidth="1"/>
    <col min="6" max="13" width="10" style="3" customWidth="1"/>
    <col min="14" max="16384" width="9.140625" style="3"/>
  </cols>
  <sheetData>
    <row r="1" spans="2:13" ht="15.75" x14ac:dyDescent="0.25">
      <c r="B1" s="19" t="s">
        <v>29</v>
      </c>
      <c r="C1" s="19"/>
      <c r="D1" s="1" t="s">
        <v>10</v>
      </c>
      <c r="E1" s="2"/>
      <c r="F1" s="2"/>
      <c r="G1" s="2"/>
      <c r="H1" s="2"/>
      <c r="I1" s="20" t="s">
        <v>28</v>
      </c>
      <c r="J1" s="20"/>
      <c r="K1" s="20"/>
      <c r="L1" s="20"/>
      <c r="M1" s="20"/>
    </row>
    <row r="2" spans="2:13" ht="48" customHeight="1" x14ac:dyDescent="0.25">
      <c r="B2" s="18" t="s">
        <v>12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2:13" x14ac:dyDescent="0.25">
      <c r="B3" s="17" t="s">
        <v>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2:13" ht="90" x14ac:dyDescent="0.25">
      <c r="B4" s="15" t="s">
        <v>0</v>
      </c>
      <c r="C4" s="15" t="s">
        <v>22</v>
      </c>
      <c r="D4" s="15" t="s">
        <v>23</v>
      </c>
      <c r="E4" s="15" t="s">
        <v>24</v>
      </c>
      <c r="F4" s="15" t="s">
        <v>3</v>
      </c>
      <c r="G4" s="15" t="s">
        <v>4</v>
      </c>
      <c r="H4" s="15" t="s">
        <v>5</v>
      </c>
      <c r="I4" s="15" t="s">
        <v>6</v>
      </c>
      <c r="J4" s="15" t="s">
        <v>18</v>
      </c>
      <c r="K4" s="15" t="s">
        <v>7</v>
      </c>
      <c r="L4" s="15" t="s">
        <v>8</v>
      </c>
      <c r="M4" s="15" t="s">
        <v>9</v>
      </c>
    </row>
    <row r="5" spans="2:13" ht="114.75" customHeight="1" x14ac:dyDescent="0.25">
      <c r="B5" s="14">
        <v>1</v>
      </c>
      <c r="C5" s="4" t="s">
        <v>34</v>
      </c>
      <c r="D5" s="5"/>
      <c r="E5" s="5"/>
      <c r="F5" s="5" t="s">
        <v>14</v>
      </c>
      <c r="G5" s="5">
        <v>800</v>
      </c>
      <c r="H5" s="7"/>
      <c r="I5" s="7">
        <f>G5*H5</f>
        <v>0</v>
      </c>
      <c r="J5" s="8"/>
      <c r="K5" s="7">
        <f>ROUND(I5*J5,2)</f>
        <v>0</v>
      </c>
      <c r="L5" s="7">
        <f>ROUND(M5/G5,2)</f>
        <v>0</v>
      </c>
      <c r="M5" s="7">
        <f>I5+K5</f>
        <v>0</v>
      </c>
    </row>
    <row r="6" spans="2:13" ht="25.5" x14ac:dyDescent="0.25">
      <c r="B6" s="14">
        <v>2</v>
      </c>
      <c r="C6" s="4" t="s">
        <v>16</v>
      </c>
      <c r="D6" s="5"/>
      <c r="E6" s="5"/>
      <c r="F6" s="5" t="s">
        <v>14</v>
      </c>
      <c r="G6" s="5">
        <v>2000</v>
      </c>
      <c r="H6" s="7"/>
      <c r="I6" s="7">
        <f t="shared" ref="I6:I10" si="0">G6*H6</f>
        <v>0</v>
      </c>
      <c r="J6" s="8"/>
      <c r="K6" s="7">
        <f t="shared" ref="K6:K10" si="1">ROUND(I6*J6,2)</f>
        <v>0</v>
      </c>
      <c r="L6" s="7">
        <f t="shared" ref="L6:L10" si="2">ROUND(M6/G6,2)</f>
        <v>0</v>
      </c>
      <c r="M6" s="7">
        <f t="shared" ref="M6:M10" si="3">ROUND(I6*J6,2)</f>
        <v>0</v>
      </c>
    </row>
    <row r="7" spans="2:13" ht="89.25" x14ac:dyDescent="0.25">
      <c r="B7" s="14">
        <v>3</v>
      </c>
      <c r="C7" s="4" t="s">
        <v>35</v>
      </c>
      <c r="D7" s="5"/>
      <c r="E7" s="5"/>
      <c r="F7" s="5" t="s">
        <v>14</v>
      </c>
      <c r="G7" s="5">
        <v>5000</v>
      </c>
      <c r="H7" s="7"/>
      <c r="I7" s="7">
        <f t="shared" si="0"/>
        <v>0</v>
      </c>
      <c r="J7" s="8"/>
      <c r="K7" s="7">
        <f t="shared" si="1"/>
        <v>0</v>
      </c>
      <c r="L7" s="7">
        <f t="shared" si="2"/>
        <v>0</v>
      </c>
      <c r="M7" s="7">
        <f t="shared" si="3"/>
        <v>0</v>
      </c>
    </row>
    <row r="8" spans="2:13" ht="38.25" x14ac:dyDescent="0.25">
      <c r="B8" s="14">
        <v>4</v>
      </c>
      <c r="C8" s="4" t="s">
        <v>25</v>
      </c>
      <c r="D8" s="5"/>
      <c r="E8" s="5"/>
      <c r="F8" s="5" t="s">
        <v>14</v>
      </c>
      <c r="G8" s="5">
        <v>500</v>
      </c>
      <c r="H8" s="7"/>
      <c r="I8" s="7">
        <f t="shared" si="0"/>
        <v>0</v>
      </c>
      <c r="J8" s="8"/>
      <c r="K8" s="7">
        <f t="shared" si="1"/>
        <v>0</v>
      </c>
      <c r="L8" s="7">
        <f t="shared" si="2"/>
        <v>0</v>
      </c>
      <c r="M8" s="7">
        <f t="shared" si="3"/>
        <v>0</v>
      </c>
    </row>
    <row r="9" spans="2:13" ht="105" customHeight="1" x14ac:dyDescent="0.25">
      <c r="B9" s="14">
        <v>5</v>
      </c>
      <c r="C9" s="4" t="s">
        <v>30</v>
      </c>
      <c r="D9" s="5"/>
      <c r="E9" s="5"/>
      <c r="F9" s="5" t="s">
        <v>14</v>
      </c>
      <c r="G9" s="5">
        <v>1700</v>
      </c>
      <c r="H9" s="7"/>
      <c r="I9" s="7">
        <f t="shared" si="0"/>
        <v>0</v>
      </c>
      <c r="J9" s="8"/>
      <c r="K9" s="7">
        <f t="shared" si="1"/>
        <v>0</v>
      </c>
      <c r="L9" s="7">
        <f t="shared" si="2"/>
        <v>0</v>
      </c>
      <c r="M9" s="7">
        <f t="shared" si="3"/>
        <v>0</v>
      </c>
    </row>
    <row r="10" spans="2:13" ht="126.75" customHeight="1" x14ac:dyDescent="0.25">
      <c r="B10" s="14">
        <v>6</v>
      </c>
      <c r="C10" s="4" t="s">
        <v>17</v>
      </c>
      <c r="D10" s="30"/>
      <c r="E10" s="30"/>
      <c r="F10" s="30" t="s">
        <v>14</v>
      </c>
      <c r="G10" s="30">
        <v>10</v>
      </c>
      <c r="H10" s="26"/>
      <c r="I10" s="26">
        <f t="shared" si="0"/>
        <v>0</v>
      </c>
      <c r="J10" s="28"/>
      <c r="K10" s="26">
        <f t="shared" si="1"/>
        <v>0</v>
      </c>
      <c r="L10" s="26">
        <f t="shared" si="2"/>
        <v>0</v>
      </c>
      <c r="M10" s="26">
        <f t="shared" si="3"/>
        <v>0</v>
      </c>
    </row>
    <row r="11" spans="2:13" ht="344.25" x14ac:dyDescent="0.25">
      <c r="B11" s="25"/>
      <c r="C11" s="24" t="s">
        <v>36</v>
      </c>
      <c r="D11" s="31"/>
      <c r="E11" s="31"/>
      <c r="F11" s="31"/>
      <c r="G11" s="31"/>
      <c r="H11" s="27"/>
      <c r="I11" s="27"/>
      <c r="J11" s="29"/>
      <c r="K11" s="27"/>
      <c r="L11" s="27"/>
      <c r="M11" s="27"/>
    </row>
    <row r="12" spans="2:13" ht="25.5" x14ac:dyDescent="0.25">
      <c r="B12" s="21"/>
      <c r="C12" s="22"/>
      <c r="D12" s="22"/>
      <c r="E12" s="22"/>
      <c r="F12" s="22"/>
      <c r="G12" s="23"/>
      <c r="H12" s="9" t="s">
        <v>19</v>
      </c>
      <c r="I12" s="10">
        <f>SUM(I5:I11)</f>
        <v>0</v>
      </c>
      <c r="J12" s="11" t="s">
        <v>20</v>
      </c>
      <c r="K12" s="12">
        <f>SUM(K5:K11)</f>
        <v>0</v>
      </c>
      <c r="L12" s="13" t="s">
        <v>21</v>
      </c>
      <c r="M12" s="13">
        <f>SUM(M5:M11)</f>
        <v>0</v>
      </c>
    </row>
    <row r="15" spans="2:13" x14ac:dyDescent="0.25">
      <c r="B15" s="17" t="s">
        <v>15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2:13" ht="90" x14ac:dyDescent="0.25">
      <c r="B16" s="15" t="s">
        <v>0</v>
      </c>
      <c r="C16" s="15" t="s">
        <v>1</v>
      </c>
      <c r="D16" s="15" t="s">
        <v>11</v>
      </c>
      <c r="E16" s="15" t="s">
        <v>2</v>
      </c>
      <c r="F16" s="15" t="s">
        <v>3</v>
      </c>
      <c r="G16" s="15" t="s">
        <v>4</v>
      </c>
      <c r="H16" s="15" t="s">
        <v>5</v>
      </c>
      <c r="I16" s="15" t="s">
        <v>6</v>
      </c>
      <c r="J16" s="15" t="s">
        <v>18</v>
      </c>
      <c r="K16" s="15" t="s">
        <v>7</v>
      </c>
      <c r="L16" s="15" t="s">
        <v>8</v>
      </c>
      <c r="M16" s="15" t="s">
        <v>9</v>
      </c>
    </row>
    <row r="17" spans="2:13" ht="211.5" customHeight="1" x14ac:dyDescent="0.25">
      <c r="B17" s="14">
        <v>1</v>
      </c>
      <c r="C17" s="4" t="s">
        <v>26</v>
      </c>
      <c r="D17" s="30"/>
      <c r="E17" s="30"/>
      <c r="F17" s="30" t="s">
        <v>14</v>
      </c>
      <c r="G17" s="30">
        <v>150</v>
      </c>
      <c r="H17" s="26"/>
      <c r="I17" s="26">
        <f>ROUND(G17*H17,2)</f>
        <v>0</v>
      </c>
      <c r="J17" s="28"/>
      <c r="K17" s="26">
        <f>ROUND(I17*J17,2)</f>
        <v>0</v>
      </c>
      <c r="L17" s="26">
        <f>M17/G17</f>
        <v>0</v>
      </c>
      <c r="M17" s="26">
        <f>ROUND(I17+K17,2)</f>
        <v>0</v>
      </c>
    </row>
    <row r="18" spans="2:13" ht="218.25" customHeight="1" x14ac:dyDescent="0.25">
      <c r="B18" s="14"/>
      <c r="C18" s="24" t="s">
        <v>31</v>
      </c>
      <c r="D18" s="34"/>
      <c r="E18" s="34"/>
      <c r="F18" s="34"/>
      <c r="G18" s="34"/>
      <c r="H18" s="32"/>
      <c r="I18" s="32"/>
      <c r="J18" s="33"/>
      <c r="K18" s="32"/>
      <c r="L18" s="32"/>
      <c r="M18" s="32"/>
    </row>
    <row r="19" spans="2:13" ht="206.25" customHeight="1" x14ac:dyDescent="0.25">
      <c r="B19" s="14"/>
      <c r="C19" s="24" t="s">
        <v>32</v>
      </c>
      <c r="D19" s="31"/>
      <c r="E19" s="31"/>
      <c r="F19" s="31"/>
      <c r="G19" s="31"/>
      <c r="H19" s="27"/>
      <c r="I19" s="27"/>
      <c r="J19" s="29"/>
      <c r="K19" s="27"/>
      <c r="L19" s="27"/>
      <c r="M19" s="27"/>
    </row>
    <row r="20" spans="2:13" ht="181.5" customHeight="1" x14ac:dyDescent="0.25">
      <c r="B20" s="14">
        <v>2</v>
      </c>
      <c r="C20" s="4" t="s">
        <v>27</v>
      </c>
      <c r="D20" s="30"/>
      <c r="E20" s="30"/>
      <c r="F20" s="30" t="s">
        <v>14</v>
      </c>
      <c r="G20" s="30">
        <v>2160</v>
      </c>
      <c r="H20" s="26"/>
      <c r="I20" s="26">
        <f>ROUND(G20*H20,2)</f>
        <v>0</v>
      </c>
      <c r="J20" s="28"/>
      <c r="K20" s="26">
        <f>ROUND(I20*J20,2)</f>
        <v>0</v>
      </c>
      <c r="L20" s="26">
        <f>M20/G20</f>
        <v>0</v>
      </c>
      <c r="M20" s="26">
        <f>ROUND(I20+K20,2)</f>
        <v>0</v>
      </c>
    </row>
    <row r="21" spans="2:13" ht="346.5" customHeight="1" x14ac:dyDescent="0.25">
      <c r="B21" s="14"/>
      <c r="C21" s="24" t="s">
        <v>33</v>
      </c>
      <c r="D21" s="31"/>
      <c r="E21" s="31"/>
      <c r="F21" s="31"/>
      <c r="G21" s="31"/>
      <c r="H21" s="27"/>
      <c r="I21" s="27"/>
      <c r="J21" s="29"/>
      <c r="K21" s="27"/>
      <c r="L21" s="27"/>
      <c r="M21" s="27"/>
    </row>
    <row r="22" spans="2:13" ht="25.5" x14ac:dyDescent="0.25">
      <c r="B22" s="16"/>
      <c r="C22" s="6"/>
      <c r="D22" s="6"/>
      <c r="E22" s="6"/>
      <c r="F22" s="6"/>
      <c r="G22" s="6"/>
      <c r="H22" s="9" t="s">
        <v>19</v>
      </c>
      <c r="I22" s="10">
        <f>SUM(I17:I21)</f>
        <v>0</v>
      </c>
      <c r="J22" s="11" t="s">
        <v>20</v>
      </c>
      <c r="K22" s="12">
        <f>SUM(K17:K21)</f>
        <v>0</v>
      </c>
      <c r="L22" s="13" t="s">
        <v>21</v>
      </c>
      <c r="M22" s="13">
        <f>SUM(M17:M21)</f>
        <v>0</v>
      </c>
    </row>
  </sheetData>
  <mergeCells count="36">
    <mergeCell ref="H20:H21"/>
    <mergeCell ref="G20:G21"/>
    <mergeCell ref="F20:F21"/>
    <mergeCell ref="E20:E21"/>
    <mergeCell ref="D20:D21"/>
    <mergeCell ref="M20:M21"/>
    <mergeCell ref="L20:L21"/>
    <mergeCell ref="K20:K21"/>
    <mergeCell ref="J20:J21"/>
    <mergeCell ref="I20:I21"/>
    <mergeCell ref="H17:H19"/>
    <mergeCell ref="G17:G19"/>
    <mergeCell ref="F17:F19"/>
    <mergeCell ref="E17:E19"/>
    <mergeCell ref="D17:D19"/>
    <mergeCell ref="M17:M19"/>
    <mergeCell ref="L17:L19"/>
    <mergeCell ref="K17:K19"/>
    <mergeCell ref="J17:J19"/>
    <mergeCell ref="I17:I19"/>
    <mergeCell ref="B3:M3"/>
    <mergeCell ref="B2:M2"/>
    <mergeCell ref="B1:C1"/>
    <mergeCell ref="I1:M1"/>
    <mergeCell ref="B15:M15"/>
    <mergeCell ref="B12:G12"/>
    <mergeCell ref="M10:M11"/>
    <mergeCell ref="L10:L11"/>
    <mergeCell ref="K10:K11"/>
    <mergeCell ref="J10:J11"/>
    <mergeCell ref="I10:I11"/>
    <mergeCell ref="H10:H11"/>
    <mergeCell ref="G10:G11"/>
    <mergeCell ref="F10:F11"/>
    <mergeCell ref="E10:E11"/>
    <mergeCell ref="D10:D11"/>
  </mergeCell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Narloch-Scharnowska</dc:creator>
  <cp:lastModifiedBy>Anna Narloch-Scharnowska</cp:lastModifiedBy>
  <cp:lastPrinted>2022-01-14T10:57:52Z</cp:lastPrinted>
  <dcterms:created xsi:type="dcterms:W3CDTF">2022-01-11T13:28:05Z</dcterms:created>
  <dcterms:modified xsi:type="dcterms:W3CDTF">2022-01-20T12:41:38Z</dcterms:modified>
</cp:coreProperties>
</file>